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UDIT TOOLS\"/>
    </mc:Choice>
  </mc:AlternateContent>
  <bookViews>
    <workbookView xWindow="0" yWindow="0" windowWidth="19200" windowHeight="7310"/>
  </bookViews>
  <sheets>
    <sheet name="CASH FLOW" sheetId="1" r:id="rId1"/>
  </sheets>
  <externalReferences>
    <externalReference r:id="rId2"/>
  </externalReferences>
  <definedNames>
    <definedName name="_xlnm.Print_Area" localSheetId="0">'CASH FLOW'!$A$1:$E$91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4" i="1"/>
  <c r="E55" i="1"/>
  <c r="E26" i="1"/>
  <c r="E45" i="1" s="1"/>
  <c r="E41" i="1"/>
  <c r="A91" i="1" l="1"/>
  <c r="D72" i="1"/>
  <c r="D71" i="1"/>
  <c r="B71" i="1"/>
  <c r="D69" i="1"/>
  <c r="B69" i="1"/>
  <c r="D67" i="1"/>
  <c r="D64" i="1"/>
  <c r="D62" i="1"/>
  <c r="B62" i="1"/>
  <c r="D61" i="1"/>
  <c r="B61" i="1"/>
  <c r="D60" i="1"/>
  <c r="D55" i="1"/>
  <c r="D53" i="1"/>
  <c r="D52" i="1"/>
  <c r="B52" i="1"/>
  <c r="D51" i="1"/>
  <c r="B51" i="1"/>
  <c r="D50" i="1"/>
  <c r="B50" i="1"/>
  <c r="D49" i="1"/>
  <c r="B49" i="1"/>
  <c r="D45" i="1"/>
  <c r="D43" i="1"/>
  <c r="C43" i="1"/>
  <c r="B43" i="1" s="1"/>
  <c r="D41" i="1"/>
  <c r="D38" i="1"/>
  <c r="D36" i="1"/>
  <c r="B36" i="1"/>
  <c r="D35" i="1"/>
  <c r="B35" i="1"/>
  <c r="D34" i="1"/>
  <c r="B34" i="1"/>
  <c r="D33" i="1"/>
  <c r="B33" i="1"/>
  <c r="D29" i="1"/>
  <c r="B29" i="1"/>
  <c r="D26" i="1"/>
  <c r="D24" i="1"/>
  <c r="B24" i="1"/>
  <c r="D23" i="1"/>
  <c r="C53" i="1"/>
  <c r="B53" i="1" s="1"/>
  <c r="D22" i="1"/>
  <c r="D21" i="1"/>
  <c r="B21" i="1"/>
  <c r="D17" i="1"/>
  <c r="C26" i="1"/>
  <c r="B22" i="1" l="1"/>
  <c r="B26" i="1"/>
  <c r="C55" i="1"/>
  <c r="B55" i="1" s="1"/>
  <c r="C64" i="1"/>
  <c r="B64" i="1" s="1"/>
  <c r="B60" i="1"/>
  <c r="C38" i="1"/>
  <c r="B17" i="1"/>
  <c r="B23" i="1"/>
  <c r="C41" i="1" l="1"/>
  <c r="B38" i="1"/>
  <c r="B41" i="1" l="1"/>
  <c r="C45" i="1"/>
  <c r="C67" i="1" l="1"/>
  <c r="B45" i="1"/>
  <c r="B67" i="1" l="1"/>
  <c r="C72" i="1"/>
  <c r="B72" i="1" s="1"/>
</calcChain>
</file>

<file path=xl/sharedStrings.xml><?xml version="1.0" encoding="utf-8"?>
<sst xmlns="http://schemas.openxmlformats.org/spreadsheetml/2006/main" count="62" uniqueCount="56">
  <si>
    <t>Particulars</t>
  </si>
  <si>
    <t>Amt ( in Lacs)</t>
  </si>
  <si>
    <t>Amt (in Rs.)</t>
  </si>
  <si>
    <t>A. Cash Flow from Operating Activities</t>
  </si>
  <si>
    <t>Net Profit (Loss) before Tax</t>
  </si>
  <si>
    <t>Adjustments for :</t>
  </si>
  <si>
    <t>Depreciation</t>
  </si>
  <si>
    <t>Interest &amp; Financial Charges</t>
  </si>
  <si>
    <t>Interest Received</t>
  </si>
  <si>
    <t>Profit/Loss on sales of Fixed assets</t>
  </si>
  <si>
    <t>Operating Profit/loss before working capital</t>
  </si>
  <si>
    <t>Changes [A]</t>
  </si>
  <si>
    <t>Increase/Decrease in Current Liability &amp; Provisons</t>
  </si>
  <si>
    <t>Increase/Decrease in Current Assets &amp; Loans</t>
  </si>
  <si>
    <t>&amp; Advances</t>
  </si>
  <si>
    <t>Increase/Decrease in Inventories</t>
  </si>
  <si>
    <t>Increase/Decrease in debtors</t>
  </si>
  <si>
    <t xml:space="preserve">Increase/Decrease in Loans/Advances </t>
  </si>
  <si>
    <t>Increase/Decrease in Other Current Assets</t>
  </si>
  <si>
    <t>Net Increase/Decrease in Current Assets &amp; Loans</t>
  </si>
  <si>
    <t>Cash Flow from Working Capital changes [B]</t>
  </si>
  <si>
    <t>I.T/ WT/ FBT paid(Net Tax Refund received) [C]</t>
  </si>
  <si>
    <t>Net Cash flow from Operating Activity [A + B + C]</t>
  </si>
  <si>
    <t>B. Cash Flow from Investing Activity</t>
  </si>
  <si>
    <t>Sale of Fixed Assets</t>
  </si>
  <si>
    <t>Purchase of fixed assets</t>
  </si>
  <si>
    <t>Increase / decrease in long term loans and advances</t>
  </si>
  <si>
    <t>Increase / decrease in other non current assets</t>
  </si>
  <si>
    <t>Net Cash Flow from Investing Activities</t>
  </si>
  <si>
    <t>C. Cash flow from Financing Activity</t>
  </si>
  <si>
    <t>Interest and Financial charges paid</t>
  </si>
  <si>
    <t>Increase / Decrease in Long Term Borrowing</t>
  </si>
  <si>
    <t>Increase / Decrease in Short Term Borrowing</t>
  </si>
  <si>
    <t>Net Cash Flow from Financing Activities</t>
  </si>
  <si>
    <t>Net Increase in Cash &amp; Cash Equivalents</t>
  </si>
  <si>
    <t>Cash &amp; Cash Equivalents - Opening</t>
  </si>
  <si>
    <t>Cash &amp; Cash Equivalents - Closing</t>
  </si>
  <si>
    <t>Notes :</t>
  </si>
  <si>
    <t>Cash flow statement has been prepared under the Indirect method as set out in Accounting</t>
  </si>
  <si>
    <t>Standard -3 issued by the Institute of Chartered Accountants of India.</t>
  </si>
  <si>
    <t>Cash and cash equivalents are as per note no 17 of Balancesheet</t>
  </si>
  <si>
    <t>As per our Report of Even Date:</t>
  </si>
  <si>
    <t>DIRECTOR                                             DIRECTOR</t>
  </si>
  <si>
    <t>PLACE: AHMEDABAD</t>
  </si>
  <si>
    <t>CHARTERED ACCOUNTANTS</t>
  </si>
  <si>
    <t>NAME OF CLIENT</t>
  </si>
  <si>
    <t>ADDRESS OF CLIENT</t>
  </si>
  <si>
    <t>CASH FLOW STATEMENT FOR THE YEAR ENDED 31/03/2023</t>
  </si>
  <si>
    <t>F Y : 2022-23</t>
  </si>
  <si>
    <t>F Y : 2021-22</t>
  </si>
  <si>
    <t>FOR,</t>
  </si>
  <si>
    <t>(DIN:  )                                     (DIN: )</t>
  </si>
  <si>
    <t>Chartered Accountants</t>
  </si>
  <si>
    <t xml:space="preserve">FRN - </t>
  </si>
  <si>
    <t>CA</t>
  </si>
  <si>
    <t>[M.Ship No.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</si>
</sst>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12"/>
      <color indexed="10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39" fontId="3" fillId="0" borderId="0" xfId="0" applyNumberFormat="1" applyFont="1" applyFill="1"/>
    <xf numFmtId="39" fontId="2" fillId="0" borderId="0" xfId="0" applyNumberFormat="1" applyFont="1" applyFill="1" applyAlignment="1">
      <alignment horizontal="right"/>
    </xf>
    <xf numFmtId="0" fontId="3" fillId="0" borderId="0" xfId="0" applyFont="1" applyFill="1"/>
    <xf numFmtId="39" fontId="2" fillId="0" borderId="0" xfId="0" applyNumberFormat="1" applyFont="1" applyFill="1"/>
    <xf numFmtId="39" fontId="4" fillId="0" borderId="4" xfId="0" applyNumberFormat="1" applyFont="1" applyFill="1" applyBorder="1" applyAlignment="1">
      <alignment horizontal="center"/>
    </xf>
    <xf numFmtId="39" fontId="5" fillId="0" borderId="5" xfId="0" applyNumberFormat="1" applyFont="1" applyFill="1" applyBorder="1" applyAlignment="1">
      <alignment horizontal="center"/>
    </xf>
    <xf numFmtId="39" fontId="4" fillId="0" borderId="6" xfId="0" applyNumberFormat="1" applyFont="1" applyFill="1" applyBorder="1" applyAlignment="1">
      <alignment horizontal="center"/>
    </xf>
    <xf numFmtId="39" fontId="4" fillId="0" borderId="5" xfId="0" applyNumberFormat="1" applyFont="1" applyFill="1" applyBorder="1" applyAlignment="1">
      <alignment horizontal="center"/>
    </xf>
    <xf numFmtId="39" fontId="3" fillId="0" borderId="7" xfId="0" applyNumberFormat="1" applyFont="1" applyFill="1" applyBorder="1"/>
    <xf numFmtId="39" fontId="2" fillId="0" borderId="7" xfId="0" applyNumberFormat="1" applyFont="1" applyFill="1" applyBorder="1" applyAlignment="1"/>
    <xf numFmtId="39" fontId="2" fillId="0" borderId="0" xfId="0" applyNumberFormat="1" applyFont="1" applyFill="1" applyBorder="1" applyAlignment="1"/>
    <xf numFmtId="39" fontId="6" fillId="0" borderId="7" xfId="0" applyNumberFormat="1" applyFont="1" applyFill="1" applyBorder="1"/>
    <xf numFmtId="39" fontId="3" fillId="0" borderId="0" xfId="0" applyNumberFormat="1" applyFont="1" applyFill="1" applyBorder="1"/>
    <xf numFmtId="4" fontId="3" fillId="0" borderId="7" xfId="0" applyNumberFormat="1" applyFont="1" applyFill="1" applyBorder="1"/>
    <xf numFmtId="4" fontId="3" fillId="0" borderId="0" xfId="0" applyNumberFormat="1" applyFont="1" applyFill="1" applyBorder="1"/>
    <xf numFmtId="39" fontId="7" fillId="0" borderId="7" xfId="0" applyNumberFormat="1" applyFont="1" applyFill="1" applyBorder="1"/>
    <xf numFmtId="4" fontId="3" fillId="0" borderId="7" xfId="1" applyNumberFormat="1" applyFont="1" applyFill="1" applyBorder="1"/>
    <xf numFmtId="39" fontId="2" fillId="0" borderId="7" xfId="0" applyNumberFormat="1" applyFont="1" applyFill="1" applyBorder="1"/>
    <xf numFmtId="4" fontId="2" fillId="0" borderId="7" xfId="0" applyNumberFormat="1" applyFont="1" applyFill="1" applyBorder="1"/>
    <xf numFmtId="4" fontId="2" fillId="0" borderId="0" xfId="0" applyNumberFormat="1" applyFont="1" applyFill="1" applyBorder="1"/>
    <xf numFmtId="4" fontId="8" fillId="0" borderId="7" xfId="0" applyNumberFormat="1" applyFont="1" applyFill="1" applyBorder="1"/>
    <xf numFmtId="4" fontId="3" fillId="0" borderId="8" xfId="1" applyNumberFormat="1" applyFont="1" applyFill="1" applyBorder="1"/>
    <xf numFmtId="4" fontId="3" fillId="0" borderId="5" xfId="0" applyNumberFormat="1" applyFont="1" applyFill="1" applyBorder="1"/>
    <xf numFmtId="4" fontId="3" fillId="0" borderId="6" xfId="0" applyNumberFormat="1" applyFont="1" applyFill="1" applyBorder="1"/>
    <xf numFmtId="39" fontId="2" fillId="0" borderId="4" xfId="0" applyNumberFormat="1" applyFont="1" applyFill="1" applyBorder="1"/>
    <xf numFmtId="4" fontId="2" fillId="0" borderId="4" xfId="0" applyNumberFormat="1" applyFont="1" applyFill="1" applyBorder="1"/>
    <xf numFmtId="39" fontId="3" fillId="0" borderId="5" xfId="0" applyNumberFormat="1" applyFont="1" applyFill="1" applyBorder="1"/>
    <xf numFmtId="39" fontId="2" fillId="0" borderId="5" xfId="0" applyNumberFormat="1" applyFont="1" applyFill="1" applyBorder="1"/>
    <xf numFmtId="4" fontId="2" fillId="0" borderId="5" xfId="0" applyNumberFormat="1" applyFont="1" applyFill="1" applyBorder="1"/>
    <xf numFmtId="39" fontId="3" fillId="0" borderId="9" xfId="0" applyNumberFormat="1" applyFont="1" applyFill="1" applyBorder="1"/>
    <xf numFmtId="4" fontId="3" fillId="0" borderId="9" xfId="0" applyNumberFormat="1" applyFont="1" applyFill="1" applyBorder="1"/>
    <xf numFmtId="4" fontId="3" fillId="0" borderId="0" xfId="0" applyNumberFormat="1" applyFont="1" applyFill="1"/>
    <xf numFmtId="39" fontId="6" fillId="0" borderId="0" xfId="0" applyNumberFormat="1" applyFont="1" applyFill="1"/>
    <xf numFmtId="39" fontId="3" fillId="0" borderId="0" xfId="0" applyNumberFormat="1" applyFont="1" applyFill="1" applyAlignment="1">
      <alignment horizontal="right"/>
    </xf>
    <xf numFmtId="39" fontId="9" fillId="0" borderId="0" xfId="0" applyNumberFormat="1" applyFont="1" applyFill="1"/>
    <xf numFmtId="0" fontId="3" fillId="0" borderId="0" xfId="0" quotePrefix="1" applyFont="1" applyFill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/>
    <xf numFmtId="39" fontId="3" fillId="2" borderId="0" xfId="0" applyNumberFormat="1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39" fontId="9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S%20FOR%20REVIEW/RY%20MIDAS%20ALLUMINIUM%20PVT%20LTD/REPORTS/FINANCIAL_31.03.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"/>
      <sheetName val="PL"/>
      <sheetName val="CASH FLOW"/>
      <sheetName val="Fixed Asset"/>
      <sheetName val="GP WORKING"/>
      <sheetName val="debtors grouping"/>
    </sheetNames>
    <sheetDataSet>
      <sheetData sheetId="0">
        <row r="23">
          <cell r="H23">
            <v>627735</v>
          </cell>
        </row>
        <row r="73">
          <cell r="B73" t="str">
            <v>DATE   :  02/09/2022</v>
          </cell>
        </row>
      </sheetData>
      <sheetData sheetId="1">
        <row r="25">
          <cell r="E25">
            <v>0</v>
          </cell>
        </row>
        <row r="39">
          <cell r="E39">
            <v>0</v>
          </cell>
        </row>
      </sheetData>
      <sheetData sheetId="2"/>
      <sheetData sheetId="3">
        <row r="49">
          <cell r="D49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view="pageBreakPreview" topLeftCell="A67" zoomScale="80" zoomScaleNormal="100" zoomScaleSheetLayoutView="80" workbookViewId="0">
      <selection activeCell="C84" sqref="C84"/>
    </sheetView>
  </sheetViews>
  <sheetFormatPr defaultColWidth="9.26953125" defaultRowHeight="15.5" x14ac:dyDescent="0.35"/>
  <cols>
    <col min="1" max="1" width="51.26953125" style="1" customWidth="1"/>
    <col min="2" max="4" width="23.54296875" style="1" customWidth="1"/>
    <col min="5" max="5" width="26.7265625" style="1" customWidth="1"/>
    <col min="6" max="6" width="20.7265625" style="1" customWidth="1"/>
    <col min="7" max="16384" width="9.26953125" style="1"/>
  </cols>
  <sheetData>
    <row r="1" spans="1:5" x14ac:dyDescent="0.35">
      <c r="A1" s="42"/>
      <c r="C1" s="43"/>
      <c r="D1" s="2"/>
    </row>
    <row r="2" spans="1:5" x14ac:dyDescent="0.35">
      <c r="A2" s="42" t="s">
        <v>44</v>
      </c>
      <c r="C2" s="43"/>
      <c r="D2" s="2"/>
    </row>
    <row r="3" spans="1:5" x14ac:dyDescent="0.35">
      <c r="A3" s="3"/>
      <c r="D3" s="2"/>
    </row>
    <row r="4" spans="1:5" x14ac:dyDescent="0.35">
      <c r="A4" s="40"/>
      <c r="B4" s="40"/>
      <c r="C4" s="40"/>
      <c r="D4" s="40"/>
      <c r="E4" s="40"/>
    </row>
    <row r="5" spans="1:5" x14ac:dyDescent="0.35">
      <c r="A5" s="44" t="s">
        <v>45</v>
      </c>
      <c r="B5" s="44"/>
      <c r="C5" s="44"/>
      <c r="D5" s="44"/>
      <c r="E5" s="44"/>
    </row>
    <row r="6" spans="1:5" x14ac:dyDescent="0.35">
      <c r="A6" s="44" t="s">
        <v>46</v>
      </c>
      <c r="B6" s="44"/>
      <c r="C6" s="44"/>
      <c r="D6" s="44"/>
      <c r="E6" s="44"/>
    </row>
    <row r="7" spans="1:5" ht="15.75" customHeight="1" x14ac:dyDescent="0.35">
      <c r="A7" s="41"/>
      <c r="B7" s="41"/>
      <c r="C7" s="41"/>
      <c r="D7" s="41"/>
      <c r="E7" s="41"/>
    </row>
    <row r="8" spans="1:5" ht="15.75" customHeight="1" thickBot="1" x14ac:dyDescent="0.4">
      <c r="A8" s="41"/>
      <c r="B8" s="41"/>
      <c r="C8" s="41"/>
      <c r="D8" s="41"/>
      <c r="E8" s="41"/>
    </row>
    <row r="9" spans="1:5" ht="15.75" customHeight="1" thickBot="1" x14ac:dyDescent="0.4">
      <c r="A9" s="37" t="s">
        <v>47</v>
      </c>
      <c r="B9" s="38"/>
      <c r="C9" s="38"/>
      <c r="D9" s="38"/>
      <c r="E9" s="39"/>
    </row>
    <row r="10" spans="1:5" ht="16" thickBot="1" x14ac:dyDescent="0.4">
      <c r="A10" s="4"/>
      <c r="B10" s="4"/>
    </row>
    <row r="11" spans="1:5" ht="16.5" x14ac:dyDescent="0.35">
      <c r="A11" s="5" t="s">
        <v>0</v>
      </c>
      <c r="B11" s="5" t="s">
        <v>48</v>
      </c>
      <c r="C11" s="5" t="s">
        <v>48</v>
      </c>
      <c r="D11" s="5" t="s">
        <v>49</v>
      </c>
      <c r="E11" s="5" t="s">
        <v>49</v>
      </c>
    </row>
    <row r="12" spans="1:5" ht="17" thickBot="1" x14ac:dyDescent="0.4">
      <c r="A12" s="6"/>
      <c r="B12" s="7" t="s">
        <v>1</v>
      </c>
      <c r="C12" s="8" t="s">
        <v>2</v>
      </c>
      <c r="D12" s="7" t="s">
        <v>1</v>
      </c>
      <c r="E12" s="8" t="s">
        <v>2</v>
      </c>
    </row>
    <row r="13" spans="1:5" ht="13.5" customHeight="1" x14ac:dyDescent="0.35">
      <c r="A13" s="9"/>
      <c r="B13" s="9"/>
      <c r="C13" s="10"/>
      <c r="D13" s="11"/>
      <c r="E13" s="10"/>
    </row>
    <row r="14" spans="1:5" ht="13.5" customHeight="1" x14ac:dyDescent="0.35">
      <c r="A14" s="9"/>
      <c r="B14" s="9"/>
      <c r="C14" s="9"/>
      <c r="E14" s="9"/>
    </row>
    <row r="15" spans="1:5" x14ac:dyDescent="0.35">
      <c r="A15" s="12" t="s">
        <v>3</v>
      </c>
      <c r="B15" s="12"/>
      <c r="C15" s="9"/>
      <c r="D15" s="13"/>
      <c r="E15" s="9"/>
    </row>
    <row r="16" spans="1:5" x14ac:dyDescent="0.35">
      <c r="A16" s="9"/>
      <c r="B16" s="9"/>
      <c r="C16" s="9"/>
      <c r="D16" s="13"/>
      <c r="E16" s="9"/>
    </row>
    <row r="17" spans="1:6" x14ac:dyDescent="0.35">
      <c r="A17" s="9" t="s">
        <v>4</v>
      </c>
      <c r="B17" s="9">
        <f>C17/F17</f>
        <v>0</v>
      </c>
      <c r="C17" s="14"/>
      <c r="D17" s="15">
        <f>E17/F17</f>
        <v>0</v>
      </c>
      <c r="E17" s="14"/>
      <c r="F17" s="1">
        <v>100000</v>
      </c>
    </row>
    <row r="18" spans="1:6" x14ac:dyDescent="0.35">
      <c r="A18" s="9"/>
      <c r="B18" s="9"/>
      <c r="C18" s="14"/>
      <c r="D18" s="15"/>
      <c r="E18" s="14"/>
      <c r="F18" s="1">
        <v>100000</v>
      </c>
    </row>
    <row r="19" spans="1:6" x14ac:dyDescent="0.35">
      <c r="A19" s="12" t="s">
        <v>5</v>
      </c>
      <c r="B19" s="12"/>
      <c r="C19" s="14"/>
      <c r="D19" s="15"/>
      <c r="E19" s="14"/>
      <c r="F19" s="1">
        <v>100000</v>
      </c>
    </row>
    <row r="20" spans="1:6" x14ac:dyDescent="0.35">
      <c r="A20" s="16"/>
      <c r="B20" s="16"/>
      <c r="C20" s="14"/>
      <c r="D20" s="15"/>
      <c r="E20" s="14"/>
      <c r="F20" s="1">
        <v>100000</v>
      </c>
    </row>
    <row r="21" spans="1:6" x14ac:dyDescent="0.35">
      <c r="A21" s="9" t="s">
        <v>6</v>
      </c>
      <c r="B21" s="9">
        <f>C21/F21</f>
        <v>0</v>
      </c>
      <c r="C21" s="17"/>
      <c r="D21" s="15">
        <f>E21/F21</f>
        <v>0</v>
      </c>
      <c r="E21" s="14"/>
      <c r="F21" s="1">
        <v>100000</v>
      </c>
    </row>
    <row r="22" spans="1:6" x14ac:dyDescent="0.35">
      <c r="A22" s="9" t="s">
        <v>7</v>
      </c>
      <c r="B22" s="9">
        <f>C22/F22</f>
        <v>0</v>
      </c>
      <c r="C22" s="17"/>
      <c r="D22" s="15">
        <f>E22/F22</f>
        <v>0</v>
      </c>
      <c r="E22" s="14"/>
      <c r="F22" s="1">
        <v>100000</v>
      </c>
    </row>
    <row r="23" spans="1:6" x14ac:dyDescent="0.35">
      <c r="A23" s="9" t="s">
        <v>8</v>
      </c>
      <c r="B23" s="9">
        <f>C23/F23</f>
        <v>0</v>
      </c>
      <c r="C23" s="17"/>
      <c r="D23" s="15">
        <f>E23/F23</f>
        <v>0</v>
      </c>
      <c r="E23" s="14"/>
      <c r="F23" s="1">
        <v>100000</v>
      </c>
    </row>
    <row r="24" spans="1:6" x14ac:dyDescent="0.35">
      <c r="A24" s="9" t="s">
        <v>9</v>
      </c>
      <c r="B24" s="9">
        <f>C24/F24</f>
        <v>0</v>
      </c>
      <c r="C24" s="17"/>
      <c r="D24" s="15">
        <f>E24/F24</f>
        <v>0</v>
      </c>
      <c r="E24" s="14"/>
      <c r="F24" s="1">
        <v>100000</v>
      </c>
    </row>
    <row r="25" spans="1:6" x14ac:dyDescent="0.35">
      <c r="A25" s="9"/>
      <c r="B25" s="9"/>
      <c r="C25" s="14"/>
      <c r="D25" s="15"/>
      <c r="E25" s="14"/>
      <c r="F25" s="1">
        <v>100000</v>
      </c>
    </row>
    <row r="26" spans="1:6" x14ac:dyDescent="0.35">
      <c r="A26" s="18" t="s">
        <v>10</v>
      </c>
      <c r="B26" s="18">
        <f>C26/F26</f>
        <v>0</v>
      </c>
      <c r="C26" s="19">
        <f>SUM(C17:C23)</f>
        <v>0</v>
      </c>
      <c r="D26" s="20">
        <f>E26/F26</f>
        <v>0</v>
      </c>
      <c r="E26" s="19">
        <f>SUM(E17:E23)</f>
        <v>0</v>
      </c>
      <c r="F26" s="1">
        <v>100000</v>
      </c>
    </row>
    <row r="27" spans="1:6" x14ac:dyDescent="0.35">
      <c r="A27" s="18" t="s">
        <v>11</v>
      </c>
      <c r="B27" s="18"/>
      <c r="C27" s="14"/>
      <c r="D27" s="15"/>
      <c r="E27" s="21"/>
      <c r="F27" s="1">
        <v>100000</v>
      </c>
    </row>
    <row r="28" spans="1:6" x14ac:dyDescent="0.35">
      <c r="A28" s="9"/>
      <c r="B28" s="9"/>
      <c r="C28" s="14"/>
      <c r="D28" s="15"/>
      <c r="E28" s="21"/>
      <c r="F28" s="1">
        <v>100000</v>
      </c>
    </row>
    <row r="29" spans="1:6" x14ac:dyDescent="0.35">
      <c r="A29" s="9" t="s">
        <v>12</v>
      </c>
      <c r="B29" s="9">
        <f>C29/F29</f>
        <v>0</v>
      </c>
      <c r="C29" s="17"/>
      <c r="D29" s="15">
        <f>E29/F29</f>
        <v>0</v>
      </c>
      <c r="E29" s="22"/>
      <c r="F29" s="1">
        <v>100000</v>
      </c>
    </row>
    <row r="30" spans="1:6" x14ac:dyDescent="0.35">
      <c r="A30" s="9"/>
      <c r="B30" s="9"/>
      <c r="C30" s="14"/>
      <c r="D30" s="15"/>
      <c r="E30" s="14"/>
      <c r="F30" s="1">
        <v>100000</v>
      </c>
    </row>
    <row r="31" spans="1:6" x14ac:dyDescent="0.35">
      <c r="A31" s="16" t="s">
        <v>13</v>
      </c>
      <c r="B31" s="16"/>
      <c r="C31" s="14"/>
      <c r="D31" s="15"/>
      <c r="E31" s="14"/>
      <c r="F31" s="1">
        <v>100000</v>
      </c>
    </row>
    <row r="32" spans="1:6" x14ac:dyDescent="0.35">
      <c r="A32" s="16" t="s">
        <v>14</v>
      </c>
      <c r="B32" s="16"/>
      <c r="C32" s="14"/>
      <c r="D32" s="15"/>
      <c r="E32" s="14"/>
      <c r="F32" s="1">
        <v>100000</v>
      </c>
    </row>
    <row r="33" spans="1:6" x14ac:dyDescent="0.35">
      <c r="A33" s="9" t="s">
        <v>15</v>
      </c>
      <c r="B33" s="9">
        <f>C33/F33</f>
        <v>0</v>
      </c>
      <c r="C33" s="14"/>
      <c r="D33" s="15">
        <f>E33/F33</f>
        <v>0</v>
      </c>
      <c r="E33" s="14"/>
      <c r="F33" s="1">
        <v>100000</v>
      </c>
    </row>
    <row r="34" spans="1:6" x14ac:dyDescent="0.35">
      <c r="A34" s="9" t="s">
        <v>16</v>
      </c>
      <c r="B34" s="9">
        <f>C34/F34</f>
        <v>0</v>
      </c>
      <c r="C34" s="14"/>
      <c r="D34" s="15">
        <f>E34/F34</f>
        <v>0</v>
      </c>
      <c r="E34" s="14"/>
      <c r="F34" s="1">
        <v>100000</v>
      </c>
    </row>
    <row r="35" spans="1:6" x14ac:dyDescent="0.35">
      <c r="A35" s="9" t="s">
        <v>17</v>
      </c>
      <c r="B35" s="9">
        <f>C35/F35</f>
        <v>0</v>
      </c>
      <c r="C35" s="14"/>
      <c r="D35" s="15">
        <f>E35/F35</f>
        <v>0</v>
      </c>
      <c r="E35" s="14"/>
      <c r="F35" s="1">
        <v>100000</v>
      </c>
    </row>
    <row r="36" spans="1:6" x14ac:dyDescent="0.35">
      <c r="A36" s="9" t="s">
        <v>18</v>
      </c>
      <c r="B36" s="9">
        <f>C36/F36</f>
        <v>0</v>
      </c>
      <c r="C36" s="14"/>
      <c r="D36" s="15">
        <f>E36/F36</f>
        <v>0</v>
      </c>
      <c r="E36" s="14"/>
      <c r="F36" s="1">
        <v>100000</v>
      </c>
    </row>
    <row r="37" spans="1:6" x14ac:dyDescent="0.35">
      <c r="A37" s="9"/>
      <c r="B37" s="9"/>
      <c r="C37" s="14"/>
      <c r="D37" s="15"/>
      <c r="E37" s="14"/>
      <c r="F37" s="1">
        <v>100000</v>
      </c>
    </row>
    <row r="38" spans="1:6" x14ac:dyDescent="0.35">
      <c r="A38" s="16" t="s">
        <v>19</v>
      </c>
      <c r="B38" s="9">
        <f>C38/F38</f>
        <v>0</v>
      </c>
      <c r="C38" s="14">
        <f>SUM(C33:C37)</f>
        <v>0</v>
      </c>
      <c r="D38" s="15">
        <f>E38/F38</f>
        <v>0</v>
      </c>
      <c r="E38" s="14"/>
      <c r="F38" s="1">
        <v>100000</v>
      </c>
    </row>
    <row r="39" spans="1:6" x14ac:dyDescent="0.35">
      <c r="A39" s="16" t="s">
        <v>14</v>
      </c>
      <c r="B39" s="16"/>
      <c r="C39" s="14"/>
      <c r="D39" s="15"/>
      <c r="E39" s="21"/>
      <c r="F39" s="1">
        <v>100000</v>
      </c>
    </row>
    <row r="40" spans="1:6" x14ac:dyDescent="0.35">
      <c r="A40" s="9"/>
      <c r="B40" s="9"/>
      <c r="C40" s="14"/>
      <c r="D40" s="15"/>
      <c r="E40" s="21"/>
      <c r="F40" s="1">
        <v>100000</v>
      </c>
    </row>
    <row r="41" spans="1:6" x14ac:dyDescent="0.35">
      <c r="A41" s="18" t="s">
        <v>20</v>
      </c>
      <c r="B41" s="18">
        <f>C41/F41</f>
        <v>0</v>
      </c>
      <c r="C41" s="19">
        <f>C38+C29</f>
        <v>0</v>
      </c>
      <c r="D41" s="20">
        <f>E41/F41</f>
        <v>0</v>
      </c>
      <c r="E41" s="19">
        <f>E38+E29</f>
        <v>0</v>
      </c>
      <c r="F41" s="1">
        <v>100000</v>
      </c>
    </row>
    <row r="42" spans="1:6" x14ac:dyDescent="0.35">
      <c r="A42" s="9"/>
      <c r="B42" s="9"/>
      <c r="C42" s="14"/>
      <c r="D42" s="15"/>
      <c r="E42" s="21"/>
      <c r="F42" s="1">
        <v>100000</v>
      </c>
    </row>
    <row r="43" spans="1:6" x14ac:dyDescent="0.35">
      <c r="A43" s="9" t="s">
        <v>21</v>
      </c>
      <c r="B43" s="9">
        <f>C43/F43</f>
        <v>0</v>
      </c>
      <c r="C43" s="14">
        <f>-[1]PL!E39</f>
        <v>0</v>
      </c>
      <c r="D43" s="15">
        <f>E43/F43</f>
        <v>0</v>
      </c>
      <c r="E43" s="14">
        <v>0</v>
      </c>
      <c r="F43" s="1">
        <v>100000</v>
      </c>
    </row>
    <row r="44" spans="1:6" ht="16" thickBot="1" x14ac:dyDescent="0.4">
      <c r="A44" s="9"/>
      <c r="B44" s="9"/>
      <c r="C44" s="23"/>
      <c r="D44" s="24"/>
      <c r="E44" s="23"/>
      <c r="F44" s="1">
        <v>100000</v>
      </c>
    </row>
    <row r="45" spans="1:6" x14ac:dyDescent="0.35">
      <c r="A45" s="18" t="s">
        <v>22</v>
      </c>
      <c r="B45" s="25">
        <f>C45/F45</f>
        <v>0</v>
      </c>
      <c r="C45" s="26">
        <f>C26+C41+C43</f>
        <v>0</v>
      </c>
      <c r="D45" s="20">
        <f>E45/F45</f>
        <v>0</v>
      </c>
      <c r="E45" s="26">
        <f>E26+E41+E43</f>
        <v>0</v>
      </c>
      <c r="F45" s="1">
        <v>100000</v>
      </c>
    </row>
    <row r="46" spans="1:6" x14ac:dyDescent="0.35">
      <c r="A46" s="9"/>
      <c r="B46" s="9"/>
      <c r="C46" s="14"/>
      <c r="D46" s="15"/>
      <c r="E46" s="14"/>
      <c r="F46" s="1">
        <v>100000</v>
      </c>
    </row>
    <row r="47" spans="1:6" x14ac:dyDescent="0.35">
      <c r="A47" s="12" t="s">
        <v>23</v>
      </c>
      <c r="B47" s="12"/>
      <c r="C47" s="14"/>
      <c r="D47" s="15"/>
      <c r="E47" s="14"/>
      <c r="F47" s="1">
        <v>100000</v>
      </c>
    </row>
    <row r="48" spans="1:6" x14ac:dyDescent="0.35">
      <c r="A48" s="9"/>
      <c r="B48" s="9"/>
      <c r="C48" s="14"/>
      <c r="D48" s="15"/>
      <c r="E48" s="14"/>
      <c r="F48" s="1">
        <v>100000</v>
      </c>
    </row>
    <row r="49" spans="1:6" x14ac:dyDescent="0.35">
      <c r="A49" s="9" t="s">
        <v>24</v>
      </c>
      <c r="B49" s="9">
        <f>C49/F49</f>
        <v>0</v>
      </c>
      <c r="C49" s="14"/>
      <c r="D49" s="15">
        <f>E49/F49</f>
        <v>0</v>
      </c>
      <c r="E49" s="14"/>
      <c r="F49" s="1">
        <v>100000</v>
      </c>
    </row>
    <row r="50" spans="1:6" x14ac:dyDescent="0.35">
      <c r="A50" s="9" t="s">
        <v>25</v>
      </c>
      <c r="B50" s="9">
        <f>C50/F50</f>
        <v>0</v>
      </c>
      <c r="C50" s="14"/>
      <c r="D50" s="15">
        <f>E50/F50</f>
        <v>0</v>
      </c>
      <c r="E50" s="14"/>
      <c r="F50" s="1">
        <v>100000</v>
      </c>
    </row>
    <row r="51" spans="1:6" x14ac:dyDescent="0.35">
      <c r="A51" s="9" t="s">
        <v>26</v>
      </c>
      <c r="B51" s="9">
        <f>C51/F51</f>
        <v>0</v>
      </c>
      <c r="C51" s="14"/>
      <c r="D51" s="15">
        <f>E51/F51</f>
        <v>0</v>
      </c>
      <c r="E51" s="14"/>
      <c r="F51" s="1">
        <v>100000</v>
      </c>
    </row>
    <row r="52" spans="1:6" x14ac:dyDescent="0.35">
      <c r="A52" s="9" t="s">
        <v>27</v>
      </c>
      <c r="B52" s="9">
        <f>C52/F52</f>
        <v>0</v>
      </c>
      <c r="C52" s="14"/>
      <c r="D52" s="15">
        <f>E52/F52</f>
        <v>0</v>
      </c>
      <c r="E52" s="14"/>
      <c r="F52" s="1">
        <v>100000</v>
      </c>
    </row>
    <row r="53" spans="1:6" x14ac:dyDescent="0.35">
      <c r="A53" s="9" t="s">
        <v>8</v>
      </c>
      <c r="B53" s="9">
        <f>C53/F53</f>
        <v>0</v>
      </c>
      <c r="C53" s="17">
        <f>-C23</f>
        <v>0</v>
      </c>
      <c r="D53" s="15">
        <f>E53/F53</f>
        <v>0</v>
      </c>
      <c r="E53" s="14"/>
      <c r="F53" s="1">
        <v>100000</v>
      </c>
    </row>
    <row r="54" spans="1:6" ht="16" thickBot="1" x14ac:dyDescent="0.4">
      <c r="A54" s="9"/>
      <c r="B54" s="27"/>
      <c r="C54" s="23"/>
      <c r="D54" s="24"/>
      <c r="E54" s="23"/>
      <c r="F54" s="1">
        <v>100000</v>
      </c>
    </row>
    <row r="55" spans="1:6" x14ac:dyDescent="0.35">
      <c r="A55" s="18" t="s">
        <v>28</v>
      </c>
      <c r="B55" s="18">
        <f>C55/F55</f>
        <v>0</v>
      </c>
      <c r="C55" s="26">
        <f>SUM(C49:C54)</f>
        <v>0</v>
      </c>
      <c r="D55" s="20">
        <f>E55/F55</f>
        <v>0</v>
      </c>
      <c r="E55" s="26">
        <f>SUM(E49:E54)</f>
        <v>0</v>
      </c>
      <c r="F55" s="1">
        <v>100000</v>
      </c>
    </row>
    <row r="56" spans="1:6" x14ac:dyDescent="0.35">
      <c r="A56" s="9"/>
      <c r="B56" s="9"/>
      <c r="C56" s="14"/>
      <c r="D56" s="15"/>
      <c r="E56" s="14"/>
      <c r="F56" s="1">
        <v>100000</v>
      </c>
    </row>
    <row r="57" spans="1:6" x14ac:dyDescent="0.35">
      <c r="A57" s="12" t="s">
        <v>29</v>
      </c>
      <c r="B57" s="12"/>
      <c r="C57" s="14"/>
      <c r="D57" s="15"/>
      <c r="E57" s="14"/>
      <c r="F57" s="1">
        <v>100000</v>
      </c>
    </row>
    <row r="58" spans="1:6" x14ac:dyDescent="0.35">
      <c r="A58" s="9"/>
      <c r="B58" s="9"/>
      <c r="C58" s="14"/>
      <c r="D58" s="15"/>
      <c r="E58" s="14"/>
      <c r="F58" s="1">
        <v>100000</v>
      </c>
    </row>
    <row r="59" spans="1:6" x14ac:dyDescent="0.35">
      <c r="A59" s="9"/>
      <c r="B59" s="9"/>
      <c r="C59" s="14"/>
      <c r="D59" s="15"/>
      <c r="E59" s="14"/>
      <c r="F59" s="1">
        <v>100000</v>
      </c>
    </row>
    <row r="60" spans="1:6" x14ac:dyDescent="0.35">
      <c r="A60" s="9" t="s">
        <v>30</v>
      </c>
      <c r="B60" s="9">
        <f>C60/F60</f>
        <v>0</v>
      </c>
      <c r="C60" s="14"/>
      <c r="D60" s="15">
        <f>E60/F60</f>
        <v>0</v>
      </c>
      <c r="E60" s="14"/>
      <c r="F60" s="1">
        <v>100000</v>
      </c>
    </row>
    <row r="61" spans="1:6" x14ac:dyDescent="0.35">
      <c r="A61" s="9" t="s">
        <v>31</v>
      </c>
      <c r="B61" s="9">
        <f>C61/F61</f>
        <v>0</v>
      </c>
      <c r="C61" s="14"/>
      <c r="D61" s="15">
        <f>E61/F61</f>
        <v>0</v>
      </c>
      <c r="E61" s="14"/>
      <c r="F61" s="1">
        <v>100000</v>
      </c>
    </row>
    <row r="62" spans="1:6" x14ac:dyDescent="0.35">
      <c r="A62" s="9" t="s">
        <v>32</v>
      </c>
      <c r="B62" s="9">
        <f>C62/F62</f>
        <v>0</v>
      </c>
      <c r="C62" s="14"/>
      <c r="D62" s="15">
        <f>E62/F62</f>
        <v>0</v>
      </c>
      <c r="E62" s="14"/>
      <c r="F62" s="1">
        <v>100000</v>
      </c>
    </row>
    <row r="63" spans="1:6" ht="16" thickBot="1" x14ac:dyDescent="0.4">
      <c r="A63" s="9"/>
      <c r="B63" s="9"/>
      <c r="C63" s="23"/>
      <c r="D63" s="24"/>
      <c r="E63" s="23"/>
      <c r="F63" s="1">
        <v>100000</v>
      </c>
    </row>
    <row r="64" spans="1:6" x14ac:dyDescent="0.35">
      <c r="A64" s="18" t="s">
        <v>33</v>
      </c>
      <c r="B64" s="25">
        <f>C64/F64</f>
        <v>0</v>
      </c>
      <c r="C64" s="26">
        <f>SUM(C60:C62)</f>
        <v>0</v>
      </c>
      <c r="D64" s="20">
        <f>E64/F64</f>
        <v>0</v>
      </c>
      <c r="E64" s="26">
        <f>SUM(E60:E62)</f>
        <v>0</v>
      </c>
      <c r="F64" s="1">
        <v>100000</v>
      </c>
    </row>
    <row r="65" spans="1:6" x14ac:dyDescent="0.35">
      <c r="A65" s="9"/>
      <c r="B65" s="9"/>
      <c r="C65" s="14"/>
      <c r="D65" s="20"/>
      <c r="E65" s="19"/>
      <c r="F65" s="1">
        <v>100000</v>
      </c>
    </row>
    <row r="66" spans="1:6" x14ac:dyDescent="0.35">
      <c r="A66" s="9"/>
      <c r="B66" s="9"/>
      <c r="C66" s="14"/>
      <c r="D66" s="20"/>
      <c r="E66" s="14"/>
      <c r="F66" s="1">
        <v>100000</v>
      </c>
    </row>
    <row r="67" spans="1:6" x14ac:dyDescent="0.35">
      <c r="A67" s="18" t="s">
        <v>34</v>
      </c>
      <c r="B67" s="18">
        <f>C67/F67</f>
        <v>0</v>
      </c>
      <c r="C67" s="19">
        <f>C45+C55+C64</f>
        <v>0</v>
      </c>
      <c r="D67" s="20">
        <f>E67/F67</f>
        <v>0</v>
      </c>
      <c r="E67" s="19">
        <f>E45+E55+E64</f>
        <v>0</v>
      </c>
      <c r="F67" s="1">
        <v>100000</v>
      </c>
    </row>
    <row r="68" spans="1:6" x14ac:dyDescent="0.35">
      <c r="A68" s="18"/>
      <c r="B68" s="18"/>
      <c r="C68" s="19"/>
      <c r="D68" s="20"/>
      <c r="E68" s="19"/>
      <c r="F68" s="1">
        <v>100000</v>
      </c>
    </row>
    <row r="69" spans="1:6" ht="16" thickBot="1" x14ac:dyDescent="0.4">
      <c r="A69" s="18" t="s">
        <v>35</v>
      </c>
      <c r="B69" s="28">
        <f>C69/F69</f>
        <v>0</v>
      </c>
      <c r="C69" s="19"/>
      <c r="D69" s="20">
        <f>E69/F69</f>
        <v>0</v>
      </c>
      <c r="E69" s="29">
        <v>0</v>
      </c>
      <c r="F69" s="1">
        <v>100000</v>
      </c>
    </row>
    <row r="70" spans="1:6" x14ac:dyDescent="0.35">
      <c r="A70" s="18"/>
      <c r="B70" s="18"/>
      <c r="C70" s="26"/>
      <c r="D70" s="26"/>
      <c r="E70" s="19"/>
      <c r="F70" s="1">
        <v>100000</v>
      </c>
    </row>
    <row r="71" spans="1:6" ht="16" thickBot="1" x14ac:dyDescent="0.4">
      <c r="A71" s="28" t="s">
        <v>36</v>
      </c>
      <c r="B71" s="18">
        <f>C71/F71</f>
        <v>0</v>
      </c>
      <c r="C71" s="29"/>
      <c r="D71" s="29">
        <f>E71/F71</f>
        <v>0</v>
      </c>
      <c r="E71" s="29">
        <v>0</v>
      </c>
      <c r="F71" s="1">
        <v>100000</v>
      </c>
    </row>
    <row r="72" spans="1:6" x14ac:dyDescent="0.35">
      <c r="B72" s="30">
        <f>C72/F72</f>
        <v>0</v>
      </c>
      <c r="C72" s="31">
        <f>C67+C69-C71</f>
        <v>0</v>
      </c>
      <c r="D72" s="15">
        <f>E72/F72</f>
        <v>-2.2624590201303364E-13</v>
      </c>
      <c r="E72" s="32">
        <v>-2.2624590201303363E-8</v>
      </c>
      <c r="F72" s="1">
        <v>100000</v>
      </c>
    </row>
    <row r="73" spans="1:6" x14ac:dyDescent="0.35">
      <c r="A73" s="33" t="s">
        <v>37</v>
      </c>
      <c r="B73" s="33"/>
    </row>
    <row r="75" spans="1:6" x14ac:dyDescent="0.35">
      <c r="A75" s="1" t="s">
        <v>38</v>
      </c>
    </row>
    <row r="76" spans="1:6" x14ac:dyDescent="0.35">
      <c r="A76" s="1" t="s">
        <v>39</v>
      </c>
    </row>
    <row r="77" spans="1:6" x14ac:dyDescent="0.35">
      <c r="A77" s="1" t="s">
        <v>40</v>
      </c>
    </row>
    <row r="81" spans="1:4" x14ac:dyDescent="0.35">
      <c r="A81" s="43" t="s">
        <v>50</v>
      </c>
      <c r="D81" s="34" t="s">
        <v>41</v>
      </c>
    </row>
    <row r="85" spans="1:4" x14ac:dyDescent="0.35">
      <c r="D85" s="43"/>
    </row>
    <row r="86" spans="1:4" x14ac:dyDescent="0.35">
      <c r="A86" s="45"/>
      <c r="B86" s="3"/>
      <c r="D86" s="35" t="s">
        <v>52</v>
      </c>
    </row>
    <row r="87" spans="1:4" x14ac:dyDescent="0.35">
      <c r="A87" s="36" t="s">
        <v>42</v>
      </c>
      <c r="B87" s="36"/>
      <c r="D87" s="46" t="s">
        <v>53</v>
      </c>
    </row>
    <row r="88" spans="1:4" x14ac:dyDescent="0.35">
      <c r="A88" s="36" t="s">
        <v>51</v>
      </c>
      <c r="B88" s="36"/>
    </row>
    <row r="89" spans="1:4" x14ac:dyDescent="0.35">
      <c r="D89" s="43" t="s">
        <v>54</v>
      </c>
    </row>
    <row r="90" spans="1:4" x14ac:dyDescent="0.35">
      <c r="A90" s="1" t="s">
        <v>43</v>
      </c>
      <c r="D90" s="43" t="s">
        <v>55</v>
      </c>
    </row>
    <row r="91" spans="1:4" x14ac:dyDescent="0.35">
      <c r="A91" s="1" t="str">
        <f>[1]BL!B73</f>
        <v>DATE   :  02/09/2022</v>
      </c>
    </row>
  </sheetData>
  <mergeCells count="6">
    <mergeCell ref="A9:E9"/>
    <mergeCell ref="A4:E4"/>
    <mergeCell ref="A5:E5"/>
    <mergeCell ref="A6:E6"/>
    <mergeCell ref="A7:E7"/>
    <mergeCell ref="A8:E8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</vt:lpstr>
      <vt:lpstr>'CASH FLOW'!Print_Area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2022-10-16T07:19:45Z</dcterms:created>
  <dcterms:modified xsi:type="dcterms:W3CDTF">2023-05-12T07:56:45Z</dcterms:modified>
</cp:coreProperties>
</file>