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ds rate chart" sheetId="1" r:id="rId1"/>
    <sheet name="tcs rate chart" sheetId="2" r:id="rId2"/>
    <sheet name="Sheet3" sheetId="3" r:id="rId3"/>
  </sheets>
  <definedNames>
    <definedName name="_xlnm.Print_Area" localSheetId="0">'tds rate chart'!$A$1:$M$50</definedName>
  </definedNames>
  <calcPr calcId="125725"/>
</workbook>
</file>

<file path=xl/calcChain.xml><?xml version="1.0" encoding="utf-8"?>
<calcChain xmlns="http://schemas.openxmlformats.org/spreadsheetml/2006/main">
  <c r="C6" i="1"/>
  <c r="J17"/>
  <c r="J16"/>
  <c r="L17" s="1"/>
  <c r="H16"/>
  <c r="H17"/>
  <c r="E8"/>
  <c r="E6"/>
  <c r="D6"/>
  <c r="K16" l="1"/>
  <c r="L16"/>
  <c r="K17"/>
</calcChain>
</file>

<file path=xl/sharedStrings.xml><?xml version="1.0" encoding="utf-8"?>
<sst xmlns="http://schemas.openxmlformats.org/spreadsheetml/2006/main" count="93" uniqueCount="89">
  <si>
    <t>S.N.</t>
  </si>
  <si>
    <t>Salaries</t>
  </si>
  <si>
    <t>DOMESTIC COMPANY / FIRM/                                    CO-OPERATIVE SOCIETY / LOCAL AUTHORITY</t>
  </si>
  <si>
    <t>NO PAN</t>
  </si>
  <si>
    <t>Interest on securities</t>
  </si>
  <si>
    <t>Interest - Payable by others</t>
  </si>
  <si>
    <t>194A</t>
  </si>
  <si>
    <t>194B</t>
  </si>
  <si>
    <t>Upto 1 Cr</t>
  </si>
  <si>
    <t>More than 1 Cr</t>
  </si>
  <si>
    <t>Non - Resident</t>
  </si>
  <si>
    <t>Non - Domestic Company</t>
  </si>
  <si>
    <t>More than 1 Cr but upto 10 cr</t>
  </si>
  <si>
    <t>More Than 10 Cr</t>
  </si>
  <si>
    <t>Average rate of income-tax on the basis of tax
rates in force for the financial year in which
payment is made</t>
  </si>
  <si>
    <t>Interest on Securities -&gt; Rs.10,000
Interest on Debentures -&gt;Rs. 5000/-</t>
  </si>
  <si>
    <t>Winning from Lotteries / Crossword Puzzles/Card games/games of any sort</t>
  </si>
  <si>
    <t>winnings from horse races</t>
  </si>
  <si>
    <t>194BB</t>
  </si>
  <si>
    <t>Payment to contractor</t>
  </si>
  <si>
    <t>194C</t>
  </si>
  <si>
    <t>194D</t>
  </si>
  <si>
    <t>Insurance Commission</t>
  </si>
  <si>
    <t>Non - Exempt Payments in respect of life insurance policy</t>
  </si>
  <si>
    <t>194DA</t>
  </si>
  <si>
    <t>Payment in respect of deposit under National Savings scheme</t>
  </si>
  <si>
    <t>194EE</t>
  </si>
  <si>
    <t>Payment on account of repurchase of unit by Mutual Fund or Unit Trust of India</t>
  </si>
  <si>
    <t>194F</t>
  </si>
  <si>
    <t>Commission, etc., on sale of lottery tickets</t>
  </si>
  <si>
    <t>194G</t>
  </si>
  <si>
    <t>Commission / brokerage</t>
  </si>
  <si>
    <t>194H</t>
  </si>
  <si>
    <t>Rent : A) Plant &amp; Machinery</t>
  </si>
  <si>
    <t>194I</t>
  </si>
  <si>
    <t>B) Land or building or furniture or fitting</t>
  </si>
  <si>
    <t>194IA</t>
  </si>
  <si>
    <t>Professional/Technical Fees/Royalty/Remuneration , fee , commission to a director/Payment For not carrying out any activity in relation to any business/Payment For not sharing any know-how, patent, copyright etc.</t>
  </si>
  <si>
    <t>194J</t>
  </si>
  <si>
    <t>194LA</t>
  </si>
  <si>
    <t>194LB</t>
  </si>
  <si>
    <t>194LBA</t>
  </si>
  <si>
    <t>Payment to non-resident sportsmen/sports association</t>
  </si>
  <si>
    <t>194E</t>
  </si>
  <si>
    <t>194LC</t>
  </si>
  <si>
    <t>Payment of interest on rupee denominated bond of an Indian Company
or Government securities to a Foreign Institutional Investor or a Qualified Foreign Investor</t>
  </si>
  <si>
    <t>194LD</t>
  </si>
  <si>
    <t>196B</t>
  </si>
  <si>
    <t>196C</t>
  </si>
  <si>
    <t>196D</t>
  </si>
  <si>
    <t>a) Income in respect of investment made by a Non-resident Indian Citizen</t>
  </si>
  <si>
    <t>b)long-term capital gains U/S 115E / 193(1)©(iii) in case of a Non-resident</t>
  </si>
  <si>
    <t>Interest to Non Resident from Indian company/business trusts in respect of money borrowed in foreign currency under a loan agreement or by way of issue of long-term bonds (including long-term infrastructure bond)</t>
  </si>
  <si>
    <t>Payment on transfer of  Immovable property other than agricultural land</t>
  </si>
  <si>
    <t>Income from units (including long-term capital gain on transfer of such units) to an offshore fund</t>
  </si>
  <si>
    <t>Income from foreign currency bonds or GDR of an Indian company (including long-term capital gain on transfer of such bonds or GDR)</t>
  </si>
  <si>
    <t>Income of foreign Institutional Investors from securities (not being dividend or capital gain arising from such securities)</t>
  </si>
  <si>
    <t>Deemed dividend u/s.2(22)(e) other than the dividend as referred to in Section 115-O</t>
  </si>
  <si>
    <t>Compensation on compulsory acquisition of Immovable Property other than agricultural land</t>
  </si>
  <si>
    <t>192A</t>
  </si>
  <si>
    <t>DEDUCTEE</t>
  </si>
  <si>
    <t>&gt;50000</t>
  </si>
  <si>
    <t>Interest - Payable by Banks ( TIME DEPOSIT + RECURRING DEPOSIT) or Deposit in Co - operative Bank</t>
  </si>
  <si>
    <t>10,000  (w.e.f 01/06/2016)</t>
  </si>
  <si>
    <t>Single Transaction Limit is 30,000             Aggregate during the F.Y. - 1,00,000                           ( w.e.f 01/06/2016)</t>
  </si>
  <si>
    <t>Transporter Not Covered under 44AE  ( W.e.f 01/06/2015)</t>
  </si>
  <si>
    <t>Single Transaction Limit is 30,000             Aggregate during the F.Y. - 75000</t>
  </si>
  <si>
    <t>Transporter Covered under 44AE &amp; submit declaration on prescribed form with PAN  ( W.e.f 01/06/2015)</t>
  </si>
  <si>
    <t xml:space="preserve"> Premature Withdrawal from EPF before 5 years of Service</t>
  </si>
  <si>
    <t>&gt;2,50,000</t>
  </si>
  <si>
    <t>Business trust shall deduct tax while distributing, any income received or receivable by it from a SPV or any income received from renting or leasing or letting out any real estate asset owned directly by it, to its unit holders.</t>
  </si>
  <si>
    <t xml:space="preserve"> 194LBB</t>
  </si>
  <si>
    <t xml:space="preserve"> Investment fund paying an income to a unit holder [other than income which is exempt under Section 10(23FBB)] shall deduct tax therefrom</t>
  </si>
  <si>
    <t>c) Income by way of long-term capital gains referred to in sub-clause (iii) of clause (c) of sub-Section (1) of Section 112</t>
  </si>
  <si>
    <t>d) short-term capital gains U/S 111A</t>
  </si>
  <si>
    <t>e) long-term capital gains [not being long-term capital gains referred to in clauses (33), (36) and (38) of Section 10]</t>
  </si>
  <si>
    <t>f) Interest on Foreign currency loan by Govt. / Indian Company ( Other than 194LB / 194LC</t>
  </si>
  <si>
    <t>g) Royalty in respect of copyright on books / Computer Software by Govt. / Indian Company</t>
  </si>
  <si>
    <t>h) Technical Fees by Govt. / Indian Company</t>
  </si>
  <si>
    <t>i) Any other income</t>
  </si>
  <si>
    <t>Payment of Interest on  Infrastructure Debt Fund</t>
  </si>
  <si>
    <t>194LBC</t>
  </si>
  <si>
    <t>Income in respect of investment in Securitisation trust</t>
  </si>
  <si>
    <t>TDS RATE CHART FOR F.Y. 2016-17 A.Y. 17-18</t>
  </si>
  <si>
    <t xml:space="preserve">                                                                                                                                                                               THRESHOLD LIMIT</t>
  </si>
  <si>
    <t>15000 (w.e.f 01/06/2016)</t>
  </si>
  <si>
    <t>1,00,000  (w.e.f 01/06/2016)</t>
  </si>
  <si>
    <t>Compiled by CA SONIYA AGARWAL</t>
  </si>
  <si>
    <t>ACTIVE BLOG https://soniya0454.wordpress.com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</si>
</sst>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00"/>
  </numFmts>
  <fonts count="10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6"/>
      <color rgb="FF000000"/>
      <name val="Arial Black"/>
      <family val="2"/>
    </font>
    <font>
      <sz val="16"/>
      <color rgb="FF000000"/>
      <name val="Arial Black"/>
      <family val="2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22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43" fontId="1" fillId="0" borderId="0" xfId="1" applyFont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0" fontId="2" fillId="0" borderId="0" xfId="0" applyFont="1" applyFill="1"/>
    <xf numFmtId="0" fontId="6" fillId="2" borderId="4" xfId="0" applyFont="1" applyFill="1" applyBorder="1" applyAlignment="1">
      <alignment horizontal="centerContinuous" vertical="top" wrapText="1"/>
    </xf>
    <xf numFmtId="0" fontId="6" fillId="2" borderId="4" xfId="0" applyFont="1" applyFill="1" applyBorder="1" applyAlignment="1">
      <alignment horizontal="center" vertical="top" wrapText="1"/>
    </xf>
    <xf numFmtId="43" fontId="6" fillId="2" borderId="14" xfId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43" fontId="8" fillId="2" borderId="23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9" fillId="0" borderId="3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3" fontId="6" fillId="2" borderId="32" xfId="1" applyFont="1" applyFill="1" applyBorder="1" applyAlignment="1">
      <alignment horizontal="center" vertical="center" wrapText="1"/>
    </xf>
    <xf numFmtId="43" fontId="6" fillId="2" borderId="33" xfId="1" applyFont="1" applyFill="1" applyBorder="1" applyAlignment="1">
      <alignment horizontal="center" vertical="center" wrapText="1"/>
    </xf>
    <xf numFmtId="43" fontId="6" fillId="2" borderId="19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8" fillId="2" borderId="18" xfId="1" applyFont="1" applyFill="1" applyBorder="1" applyAlignment="1">
      <alignment horizontal="center" vertical="center" wrapText="1"/>
    </xf>
    <xf numFmtId="43" fontId="8" fillId="2" borderId="19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zoomScale="60" zoomScaleNormal="62" workbookViewId="0">
      <selection activeCell="B1" sqref="B1:M3"/>
    </sheetView>
  </sheetViews>
  <sheetFormatPr defaultRowHeight="19.5"/>
  <cols>
    <col min="1" max="1" width="0.7109375" customWidth="1"/>
    <col min="2" max="2" width="8.42578125" style="2" customWidth="1"/>
    <col min="3" max="3" width="81.5703125" style="2" bestFit="1" customWidth="1"/>
    <col min="4" max="4" width="17.140625" style="2" customWidth="1"/>
    <col min="5" max="5" width="30.7109375" style="2" customWidth="1"/>
    <col min="6" max="6" width="23.5703125" style="2" customWidth="1"/>
    <col min="7" max="7" width="11" style="2" customWidth="1"/>
    <col min="8" max="8" width="11.85546875" style="2" customWidth="1"/>
    <col min="9" max="9" width="10.5703125" style="2" customWidth="1"/>
    <col min="10" max="10" width="7.5703125" style="2" customWidth="1"/>
    <col min="11" max="11" width="10.140625" style="2" customWidth="1"/>
    <col min="12" max="12" width="10.85546875" style="2" customWidth="1"/>
    <col min="13" max="13" width="47.85546875" style="6" customWidth="1"/>
  </cols>
  <sheetData>
    <row r="1" spans="1:13" ht="15">
      <c r="B1" s="33" t="s">
        <v>83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48" customHeight="1" thickBot="1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48" customHeight="1" thickBot="1">
      <c r="B4" s="30" t="s">
        <v>87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3" ht="48" customHeight="1" thickBot="1">
      <c r="B5" s="30" t="s">
        <v>88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1" customHeight="1">
      <c r="A6" s="1"/>
      <c r="B6" s="57" t="s">
        <v>0</v>
      </c>
      <c r="C6" s="54" t="str">
        <f>UPPER("Nature of Payments")</f>
        <v>NATURE OF PAYMENTS</v>
      </c>
      <c r="D6" s="54" t="str">
        <f>UPPER("Section")</f>
        <v>SECTION</v>
      </c>
      <c r="E6" s="51" t="str">
        <f>UPPER("Rate")</f>
        <v>RATE</v>
      </c>
      <c r="F6" s="52"/>
      <c r="G6" s="52"/>
      <c r="H6" s="52"/>
      <c r="I6" s="52"/>
      <c r="J6" s="52"/>
      <c r="K6" s="52"/>
      <c r="L6" s="53"/>
      <c r="M6" s="48" t="s">
        <v>84</v>
      </c>
    </row>
    <row r="7" spans="1:13" ht="21" customHeight="1">
      <c r="A7" s="1"/>
      <c r="B7" s="58"/>
      <c r="C7" s="55"/>
      <c r="D7" s="67"/>
      <c r="E7" s="27" t="s">
        <v>60</v>
      </c>
      <c r="F7" s="28"/>
      <c r="G7" s="28"/>
      <c r="H7" s="28"/>
      <c r="I7" s="28"/>
      <c r="J7" s="28"/>
      <c r="K7" s="28"/>
      <c r="L7" s="29"/>
      <c r="M7" s="49"/>
    </row>
    <row r="8" spans="1:13" ht="99.75" customHeight="1">
      <c r="A8" s="1"/>
      <c r="B8" s="58"/>
      <c r="C8" s="55"/>
      <c r="D8" s="67"/>
      <c r="E8" s="65" t="str">
        <f>UPPER("Individual / HUF")</f>
        <v>INDIVIDUAL / HUF</v>
      </c>
      <c r="F8" s="60" t="s">
        <v>2</v>
      </c>
      <c r="G8" s="10" t="s">
        <v>3</v>
      </c>
      <c r="H8" s="62" t="s">
        <v>10</v>
      </c>
      <c r="I8" s="63"/>
      <c r="J8" s="62" t="s">
        <v>11</v>
      </c>
      <c r="K8" s="64"/>
      <c r="L8" s="63"/>
      <c r="M8" s="50"/>
    </row>
    <row r="9" spans="1:13" ht="200.25" customHeight="1">
      <c r="A9" s="1"/>
      <c r="B9" s="59"/>
      <c r="C9" s="56"/>
      <c r="D9" s="68"/>
      <c r="E9" s="66"/>
      <c r="F9" s="61"/>
      <c r="G9" s="10"/>
      <c r="H9" s="11" t="s">
        <v>8</v>
      </c>
      <c r="I9" s="11" t="s">
        <v>9</v>
      </c>
      <c r="J9" s="11" t="s">
        <v>8</v>
      </c>
      <c r="K9" s="11" t="s">
        <v>12</v>
      </c>
      <c r="L9" s="11" t="s">
        <v>13</v>
      </c>
      <c r="M9" s="12"/>
    </row>
    <row r="10" spans="1:13" s="4" customFormat="1" ht="101.25">
      <c r="A10" s="3"/>
      <c r="B10" s="13">
        <v>1</v>
      </c>
      <c r="C10" s="14" t="s">
        <v>1</v>
      </c>
      <c r="D10" s="15">
        <v>192</v>
      </c>
      <c r="E10" s="15" t="s">
        <v>14</v>
      </c>
      <c r="F10" s="15"/>
      <c r="G10" s="16"/>
      <c r="H10" s="15"/>
      <c r="I10" s="16"/>
      <c r="J10" s="16"/>
      <c r="K10" s="16"/>
      <c r="L10" s="16"/>
      <c r="M10" s="17"/>
    </row>
    <row r="11" spans="1:13" s="9" customFormat="1" ht="20.25">
      <c r="A11" s="5"/>
      <c r="B11" s="15">
        <v>2</v>
      </c>
      <c r="C11" s="14" t="s">
        <v>68</v>
      </c>
      <c r="D11" s="15" t="s">
        <v>59</v>
      </c>
      <c r="E11" s="15">
        <v>10</v>
      </c>
      <c r="F11" s="15"/>
      <c r="G11" s="15">
        <v>30</v>
      </c>
      <c r="H11" s="15">
        <v>10.3</v>
      </c>
      <c r="I11" s="15">
        <v>11.85</v>
      </c>
      <c r="J11" s="14"/>
      <c r="K11" s="14"/>
      <c r="L11" s="14"/>
      <c r="M11" s="18" t="s">
        <v>61</v>
      </c>
    </row>
    <row r="12" spans="1:13" s="4" customFormat="1" ht="47.25" customHeight="1">
      <c r="A12" s="3"/>
      <c r="B12" s="13">
        <v>3</v>
      </c>
      <c r="C12" s="14" t="s">
        <v>4</v>
      </c>
      <c r="D12" s="15">
        <v>193</v>
      </c>
      <c r="E12" s="15">
        <v>10</v>
      </c>
      <c r="F12" s="15">
        <v>10</v>
      </c>
      <c r="G12" s="16">
        <v>20</v>
      </c>
      <c r="H12" s="16"/>
      <c r="I12" s="16"/>
      <c r="J12" s="16"/>
      <c r="K12" s="16"/>
      <c r="L12" s="16"/>
      <c r="M12" s="17" t="s">
        <v>15</v>
      </c>
    </row>
    <row r="13" spans="1:13" s="4" customFormat="1" ht="72.75" customHeight="1">
      <c r="A13" s="3"/>
      <c r="B13" s="13">
        <v>4</v>
      </c>
      <c r="C13" s="14" t="s">
        <v>57</v>
      </c>
      <c r="D13" s="15">
        <v>194</v>
      </c>
      <c r="E13" s="15">
        <v>10</v>
      </c>
      <c r="F13" s="15">
        <v>10</v>
      </c>
      <c r="G13" s="16">
        <v>20</v>
      </c>
      <c r="H13" s="16"/>
      <c r="I13" s="16"/>
      <c r="J13" s="16"/>
      <c r="K13" s="16"/>
      <c r="L13" s="16"/>
      <c r="M13" s="17">
        <v>2500</v>
      </c>
    </row>
    <row r="14" spans="1:13" s="4" customFormat="1" ht="40.5">
      <c r="A14" s="3"/>
      <c r="B14" s="13">
        <v>5</v>
      </c>
      <c r="C14" s="14" t="s">
        <v>62</v>
      </c>
      <c r="D14" s="42" t="s">
        <v>6</v>
      </c>
      <c r="E14" s="15">
        <v>10</v>
      </c>
      <c r="F14" s="15">
        <v>10</v>
      </c>
      <c r="G14" s="16">
        <v>20</v>
      </c>
      <c r="H14" s="16"/>
      <c r="I14" s="16"/>
      <c r="J14" s="16"/>
      <c r="K14" s="16"/>
      <c r="L14" s="16"/>
      <c r="M14" s="17">
        <v>10000</v>
      </c>
    </row>
    <row r="15" spans="1:13" s="4" customFormat="1" ht="20.25">
      <c r="A15" s="3"/>
      <c r="B15" s="13">
        <v>6</v>
      </c>
      <c r="C15" s="14" t="s">
        <v>5</v>
      </c>
      <c r="D15" s="43"/>
      <c r="E15" s="15">
        <v>10</v>
      </c>
      <c r="F15" s="15">
        <v>10</v>
      </c>
      <c r="G15" s="16">
        <v>20</v>
      </c>
      <c r="H15" s="16"/>
      <c r="I15" s="16"/>
      <c r="J15" s="16"/>
      <c r="K15" s="16"/>
      <c r="L15" s="16"/>
      <c r="M15" s="17">
        <v>5000</v>
      </c>
    </row>
    <row r="16" spans="1:13" s="4" customFormat="1" ht="40.5">
      <c r="A16" s="3"/>
      <c r="B16" s="13">
        <v>7</v>
      </c>
      <c r="C16" s="14" t="s">
        <v>16</v>
      </c>
      <c r="D16" s="15" t="s">
        <v>7</v>
      </c>
      <c r="E16" s="15">
        <v>30</v>
      </c>
      <c r="F16" s="15">
        <v>30</v>
      </c>
      <c r="G16" s="16">
        <v>30</v>
      </c>
      <c r="H16" s="16">
        <f>$F$16*1.03</f>
        <v>30.900000000000002</v>
      </c>
      <c r="I16" s="16">
        <v>35.534999999999997</v>
      </c>
      <c r="J16" s="16">
        <f>$F$16*1.03</f>
        <v>30.900000000000002</v>
      </c>
      <c r="K16" s="19">
        <f>$J$16*1.02</f>
        <v>31.518000000000004</v>
      </c>
      <c r="L16" s="19">
        <f>$J$16*1.05</f>
        <v>32.445</v>
      </c>
      <c r="M16" s="17">
        <v>10000</v>
      </c>
    </row>
    <row r="17" spans="1:13" s="4" customFormat="1" ht="34.5" customHeight="1">
      <c r="A17" s="3"/>
      <c r="B17" s="13">
        <v>8</v>
      </c>
      <c r="C17" s="14" t="s">
        <v>17</v>
      </c>
      <c r="D17" s="15" t="s">
        <v>18</v>
      </c>
      <c r="E17" s="15">
        <v>30</v>
      </c>
      <c r="F17" s="15">
        <v>30</v>
      </c>
      <c r="G17" s="16">
        <v>30</v>
      </c>
      <c r="H17" s="16">
        <f>F17*1.03</f>
        <v>30.900000000000002</v>
      </c>
      <c r="I17" s="16">
        <v>35.534999999999997</v>
      </c>
      <c r="J17" s="16">
        <f>$F$16*1.03</f>
        <v>30.900000000000002</v>
      </c>
      <c r="K17" s="19">
        <f>$J$16*1.02</f>
        <v>31.518000000000004</v>
      </c>
      <c r="L17" s="19">
        <f>$J$16*1.05</f>
        <v>32.445</v>
      </c>
      <c r="M17" s="17" t="s">
        <v>63</v>
      </c>
    </row>
    <row r="18" spans="1:13" s="4" customFormat="1" ht="60.75">
      <c r="A18" s="3"/>
      <c r="B18" s="13">
        <v>9</v>
      </c>
      <c r="C18" s="14" t="s">
        <v>19</v>
      </c>
      <c r="D18" s="15" t="s">
        <v>20</v>
      </c>
      <c r="E18" s="15">
        <v>1</v>
      </c>
      <c r="F18" s="15">
        <v>2</v>
      </c>
      <c r="G18" s="16">
        <v>20</v>
      </c>
      <c r="H18" s="16"/>
      <c r="I18" s="16"/>
      <c r="J18" s="16"/>
      <c r="K18" s="19"/>
      <c r="L18" s="19"/>
      <c r="M18" s="17" t="s">
        <v>64</v>
      </c>
    </row>
    <row r="19" spans="1:13" s="4" customFormat="1" ht="40.5">
      <c r="A19" s="3"/>
      <c r="B19" s="13">
        <v>10</v>
      </c>
      <c r="C19" s="14" t="s">
        <v>65</v>
      </c>
      <c r="D19" s="15" t="s">
        <v>20</v>
      </c>
      <c r="E19" s="15">
        <v>1</v>
      </c>
      <c r="F19" s="15">
        <v>2</v>
      </c>
      <c r="G19" s="16">
        <v>20</v>
      </c>
      <c r="H19" s="16"/>
      <c r="I19" s="16"/>
      <c r="J19" s="16"/>
      <c r="K19" s="19"/>
      <c r="L19" s="19"/>
      <c r="M19" s="17" t="s">
        <v>66</v>
      </c>
    </row>
    <row r="20" spans="1:13" s="4" customFormat="1" ht="40.5">
      <c r="A20" s="3"/>
      <c r="B20" s="13">
        <v>11</v>
      </c>
      <c r="C20" s="14" t="s">
        <v>67</v>
      </c>
      <c r="D20" s="15" t="s">
        <v>20</v>
      </c>
      <c r="E20" s="15">
        <v>0</v>
      </c>
      <c r="F20" s="15">
        <v>0</v>
      </c>
      <c r="G20" s="16">
        <v>20</v>
      </c>
      <c r="H20" s="16"/>
      <c r="I20" s="16"/>
      <c r="J20" s="16"/>
      <c r="K20" s="19"/>
      <c r="L20" s="19"/>
      <c r="M20" s="17"/>
    </row>
    <row r="21" spans="1:13" s="4" customFormat="1" ht="20.25">
      <c r="A21" s="3"/>
      <c r="B21" s="13">
        <v>12</v>
      </c>
      <c r="C21" s="14" t="s">
        <v>22</v>
      </c>
      <c r="D21" s="15" t="s">
        <v>21</v>
      </c>
      <c r="E21" s="15">
        <v>10</v>
      </c>
      <c r="F21" s="15">
        <v>10</v>
      </c>
      <c r="G21" s="16">
        <v>20</v>
      </c>
      <c r="H21" s="16"/>
      <c r="I21" s="16"/>
      <c r="J21" s="16"/>
      <c r="K21" s="19"/>
      <c r="L21" s="19"/>
      <c r="M21" s="20" t="s">
        <v>85</v>
      </c>
    </row>
    <row r="22" spans="1:13" s="4" customFormat="1" ht="20.25">
      <c r="A22" s="3"/>
      <c r="B22" s="13">
        <v>13</v>
      </c>
      <c r="C22" s="14" t="s">
        <v>23</v>
      </c>
      <c r="D22" s="15" t="s">
        <v>24</v>
      </c>
      <c r="E22" s="15">
        <v>1</v>
      </c>
      <c r="F22" s="15">
        <v>1</v>
      </c>
      <c r="G22" s="16">
        <v>20</v>
      </c>
      <c r="H22" s="16"/>
      <c r="I22" s="16"/>
      <c r="J22" s="16"/>
      <c r="K22" s="19"/>
      <c r="L22" s="19"/>
      <c r="M22" s="17" t="s">
        <v>86</v>
      </c>
    </row>
    <row r="23" spans="1:13" s="4" customFormat="1" ht="20.25">
      <c r="A23" s="3"/>
      <c r="B23" s="13">
        <v>14</v>
      </c>
      <c r="C23" s="14" t="s">
        <v>42</v>
      </c>
      <c r="D23" s="15" t="s">
        <v>43</v>
      </c>
      <c r="E23" s="15"/>
      <c r="F23" s="15"/>
      <c r="G23" s="16"/>
      <c r="H23" s="16">
        <v>20.6</v>
      </c>
      <c r="I23" s="16">
        <v>23.69</v>
      </c>
      <c r="J23" s="16">
        <v>20.6</v>
      </c>
      <c r="K23" s="19">
        <v>21.012</v>
      </c>
      <c r="L23" s="19">
        <v>21.63</v>
      </c>
      <c r="M23" s="17"/>
    </row>
    <row r="24" spans="1:13" s="8" customFormat="1" ht="20.25">
      <c r="A24" s="7"/>
      <c r="B24" s="15">
        <v>15</v>
      </c>
      <c r="C24" s="15" t="s">
        <v>25</v>
      </c>
      <c r="D24" s="15" t="s">
        <v>26</v>
      </c>
      <c r="E24" s="15">
        <v>10</v>
      </c>
      <c r="F24" s="15">
        <v>10</v>
      </c>
      <c r="G24" s="15">
        <v>20</v>
      </c>
      <c r="H24" s="16">
        <v>10.3</v>
      </c>
      <c r="I24" s="16">
        <v>11.85</v>
      </c>
      <c r="J24" s="15"/>
      <c r="K24" s="15"/>
      <c r="L24" s="15"/>
      <c r="M24" s="18">
        <v>2500</v>
      </c>
    </row>
    <row r="25" spans="1:13" s="4" customFormat="1" ht="40.5">
      <c r="A25" s="3"/>
      <c r="B25" s="13">
        <v>16</v>
      </c>
      <c r="C25" s="15" t="s">
        <v>27</v>
      </c>
      <c r="D25" s="15" t="s">
        <v>28</v>
      </c>
      <c r="E25" s="15">
        <v>20</v>
      </c>
      <c r="F25" s="15">
        <v>20</v>
      </c>
      <c r="G25" s="16">
        <v>20</v>
      </c>
      <c r="H25" s="16">
        <v>20.6</v>
      </c>
      <c r="I25" s="16">
        <v>23.69</v>
      </c>
      <c r="J25" s="16"/>
      <c r="K25" s="19"/>
      <c r="L25" s="19"/>
      <c r="M25" s="17">
        <v>1000</v>
      </c>
    </row>
    <row r="26" spans="1:13" s="4" customFormat="1" ht="20.25">
      <c r="A26" s="3"/>
      <c r="B26" s="13">
        <v>17</v>
      </c>
      <c r="C26" s="14" t="s">
        <v>29</v>
      </c>
      <c r="D26" s="15" t="s">
        <v>30</v>
      </c>
      <c r="E26" s="15">
        <v>5</v>
      </c>
      <c r="F26" s="15">
        <v>5</v>
      </c>
      <c r="G26" s="16">
        <v>20</v>
      </c>
      <c r="H26" s="16">
        <v>5.15</v>
      </c>
      <c r="I26" s="16">
        <v>5.923</v>
      </c>
      <c r="J26" s="16">
        <v>5.15</v>
      </c>
      <c r="K26" s="19">
        <v>5.2530000000000001</v>
      </c>
      <c r="L26" s="19">
        <v>5.4080000000000004</v>
      </c>
      <c r="M26" s="17">
        <v>15000</v>
      </c>
    </row>
    <row r="27" spans="1:13" s="4" customFormat="1" ht="20.25">
      <c r="A27" s="3"/>
      <c r="B27" s="13">
        <v>18</v>
      </c>
      <c r="C27" s="14" t="s">
        <v>31</v>
      </c>
      <c r="D27" s="15" t="s">
        <v>32</v>
      </c>
      <c r="E27" s="15">
        <v>5</v>
      </c>
      <c r="F27" s="15">
        <v>5</v>
      </c>
      <c r="G27" s="16">
        <v>20</v>
      </c>
      <c r="H27" s="16"/>
      <c r="I27" s="16"/>
      <c r="J27" s="16"/>
      <c r="K27" s="19"/>
      <c r="L27" s="19"/>
      <c r="M27" s="17" t="s">
        <v>85</v>
      </c>
    </row>
    <row r="28" spans="1:13" s="4" customFormat="1" ht="20.25">
      <c r="A28" s="3"/>
      <c r="B28" s="45">
        <v>19</v>
      </c>
      <c r="C28" s="14" t="s">
        <v>33</v>
      </c>
      <c r="D28" s="42" t="s">
        <v>34</v>
      </c>
      <c r="E28" s="15">
        <v>2</v>
      </c>
      <c r="F28" s="15">
        <v>2</v>
      </c>
      <c r="G28" s="16">
        <v>20</v>
      </c>
      <c r="H28" s="16"/>
      <c r="I28" s="16"/>
      <c r="J28" s="16"/>
      <c r="K28" s="16"/>
      <c r="L28" s="16"/>
      <c r="M28" s="69">
        <v>180000</v>
      </c>
    </row>
    <row r="29" spans="1:13" s="4" customFormat="1" ht="20.25">
      <c r="A29" s="3"/>
      <c r="B29" s="46"/>
      <c r="C29" s="14" t="s">
        <v>35</v>
      </c>
      <c r="D29" s="43"/>
      <c r="E29" s="15">
        <v>10</v>
      </c>
      <c r="F29" s="15">
        <v>10</v>
      </c>
      <c r="G29" s="16">
        <v>20</v>
      </c>
      <c r="H29" s="16"/>
      <c r="I29" s="16"/>
      <c r="J29" s="16"/>
      <c r="K29" s="16"/>
      <c r="L29" s="16"/>
      <c r="M29" s="70"/>
    </row>
    <row r="30" spans="1:13" s="4" customFormat="1" ht="40.5">
      <c r="A30" s="3"/>
      <c r="B30" s="13">
        <v>20</v>
      </c>
      <c r="C30" s="14" t="s">
        <v>53</v>
      </c>
      <c r="D30" s="15" t="s">
        <v>36</v>
      </c>
      <c r="E30" s="15">
        <v>1</v>
      </c>
      <c r="F30" s="15">
        <v>1</v>
      </c>
      <c r="G30" s="16">
        <v>20</v>
      </c>
      <c r="H30" s="16"/>
      <c r="I30" s="16"/>
      <c r="J30" s="16"/>
      <c r="K30" s="16"/>
      <c r="L30" s="16"/>
      <c r="M30" s="17">
        <v>5000000</v>
      </c>
    </row>
    <row r="31" spans="1:13" s="4" customFormat="1" ht="81">
      <c r="A31" s="3"/>
      <c r="B31" s="13">
        <v>21</v>
      </c>
      <c r="C31" s="14" t="s">
        <v>37</v>
      </c>
      <c r="D31" s="15" t="s">
        <v>38</v>
      </c>
      <c r="E31" s="15">
        <v>10</v>
      </c>
      <c r="F31" s="15">
        <v>10</v>
      </c>
      <c r="G31" s="16">
        <v>20</v>
      </c>
      <c r="H31" s="16"/>
      <c r="I31" s="16"/>
      <c r="J31" s="16"/>
      <c r="K31" s="16"/>
      <c r="L31" s="16"/>
      <c r="M31" s="17">
        <v>30000</v>
      </c>
    </row>
    <row r="32" spans="1:13" s="4" customFormat="1" ht="40.5">
      <c r="A32" s="3"/>
      <c r="B32" s="13">
        <v>22</v>
      </c>
      <c r="C32" s="14" t="s">
        <v>58</v>
      </c>
      <c r="D32" s="15" t="s">
        <v>39</v>
      </c>
      <c r="E32" s="15">
        <v>10</v>
      </c>
      <c r="F32" s="15">
        <v>10</v>
      </c>
      <c r="G32" s="16">
        <v>20</v>
      </c>
      <c r="H32" s="16"/>
      <c r="I32" s="16"/>
      <c r="J32" s="16"/>
      <c r="K32" s="16"/>
      <c r="L32" s="16"/>
      <c r="M32" s="20" t="s">
        <v>69</v>
      </c>
    </row>
    <row r="33" spans="1:13" s="4" customFormat="1" ht="20.25">
      <c r="A33" s="3"/>
      <c r="B33" s="13">
        <v>23</v>
      </c>
      <c r="C33" s="14" t="s">
        <v>80</v>
      </c>
      <c r="D33" s="15" t="s">
        <v>40</v>
      </c>
      <c r="E33" s="15"/>
      <c r="F33" s="15"/>
      <c r="G33" s="16">
        <v>20</v>
      </c>
      <c r="H33" s="16">
        <v>5.15</v>
      </c>
      <c r="I33" s="16">
        <v>5.923</v>
      </c>
      <c r="J33" s="16">
        <v>5.15</v>
      </c>
      <c r="K33" s="16">
        <v>5.2530000000000001</v>
      </c>
      <c r="L33" s="16">
        <v>5.4080000000000004</v>
      </c>
      <c r="M33" s="17"/>
    </row>
    <row r="34" spans="1:13" s="4" customFormat="1" ht="20.25">
      <c r="A34" s="3"/>
      <c r="B34" s="13">
        <v>24</v>
      </c>
      <c r="C34" s="14" t="s">
        <v>82</v>
      </c>
      <c r="D34" s="15" t="s">
        <v>81</v>
      </c>
      <c r="E34" s="15">
        <v>25</v>
      </c>
      <c r="F34" s="15">
        <v>30</v>
      </c>
      <c r="G34" s="16"/>
      <c r="H34" s="16">
        <v>30.9</v>
      </c>
      <c r="I34" s="16">
        <v>35.54</v>
      </c>
      <c r="J34" s="16">
        <v>41.2</v>
      </c>
      <c r="K34" s="16">
        <v>42.02</v>
      </c>
      <c r="L34" s="16">
        <v>43.26</v>
      </c>
      <c r="M34" s="17"/>
    </row>
    <row r="35" spans="1:13" s="4" customFormat="1" ht="81">
      <c r="A35" s="3"/>
      <c r="B35" s="13">
        <v>25</v>
      </c>
      <c r="C35" s="14" t="s">
        <v>70</v>
      </c>
      <c r="D35" s="15" t="s">
        <v>41</v>
      </c>
      <c r="E35" s="15">
        <v>10</v>
      </c>
      <c r="F35" s="15">
        <v>10</v>
      </c>
      <c r="G35" s="16">
        <v>20</v>
      </c>
      <c r="H35" s="16"/>
      <c r="I35" s="16"/>
      <c r="J35" s="16"/>
      <c r="K35" s="16"/>
      <c r="L35" s="16"/>
      <c r="M35" s="17"/>
    </row>
    <row r="36" spans="1:13" s="4" customFormat="1" ht="60.75">
      <c r="A36" s="3"/>
      <c r="B36" s="13">
        <v>26</v>
      </c>
      <c r="C36" s="14" t="s">
        <v>72</v>
      </c>
      <c r="D36" s="15" t="s">
        <v>71</v>
      </c>
      <c r="E36" s="15">
        <v>10</v>
      </c>
      <c r="F36" s="15">
        <v>10</v>
      </c>
      <c r="G36" s="16">
        <v>20</v>
      </c>
      <c r="H36" s="16"/>
      <c r="I36" s="16"/>
      <c r="J36" s="16"/>
      <c r="K36" s="16"/>
      <c r="L36" s="16"/>
      <c r="M36" s="17"/>
    </row>
    <row r="37" spans="1:13" s="4" customFormat="1" ht="81">
      <c r="A37" s="3"/>
      <c r="B37" s="13">
        <v>27</v>
      </c>
      <c r="C37" s="14" t="s">
        <v>52</v>
      </c>
      <c r="D37" s="15" t="s">
        <v>44</v>
      </c>
      <c r="E37" s="15"/>
      <c r="F37" s="15"/>
      <c r="G37" s="16"/>
      <c r="H37" s="16">
        <v>5.15</v>
      </c>
      <c r="I37" s="16">
        <v>5.923</v>
      </c>
      <c r="J37" s="16">
        <v>5.15</v>
      </c>
      <c r="K37" s="16">
        <v>5.2530000000000001</v>
      </c>
      <c r="L37" s="16">
        <v>5.4080000000000004</v>
      </c>
      <c r="M37" s="17"/>
    </row>
    <row r="38" spans="1:13" s="4" customFormat="1" ht="81">
      <c r="A38" s="3"/>
      <c r="B38" s="13">
        <v>28</v>
      </c>
      <c r="C38" s="14" t="s">
        <v>45</v>
      </c>
      <c r="D38" s="15" t="s">
        <v>46</v>
      </c>
      <c r="E38" s="15"/>
      <c r="F38" s="15"/>
      <c r="G38" s="16"/>
      <c r="H38" s="16">
        <v>5.15</v>
      </c>
      <c r="I38" s="16">
        <v>5.923</v>
      </c>
      <c r="J38" s="16">
        <v>5.15</v>
      </c>
      <c r="K38" s="16">
        <v>5.2530000000000001</v>
      </c>
      <c r="L38" s="16">
        <v>5.4080000000000004</v>
      </c>
      <c r="M38" s="17"/>
    </row>
    <row r="39" spans="1:13" s="4" customFormat="1" ht="40.5">
      <c r="A39" s="3"/>
      <c r="B39" s="45">
        <v>29</v>
      </c>
      <c r="C39" s="14" t="s">
        <v>50</v>
      </c>
      <c r="D39" s="42">
        <v>195</v>
      </c>
      <c r="E39" s="15"/>
      <c r="F39" s="15"/>
      <c r="G39" s="16"/>
      <c r="H39" s="16">
        <v>20.6</v>
      </c>
      <c r="I39" s="16">
        <v>23.69</v>
      </c>
      <c r="J39" s="16"/>
      <c r="K39" s="16"/>
      <c r="L39" s="16"/>
      <c r="M39" s="17"/>
    </row>
    <row r="40" spans="1:13" s="4" customFormat="1" ht="40.5">
      <c r="A40" s="3"/>
      <c r="B40" s="47"/>
      <c r="C40" s="14" t="s">
        <v>51</v>
      </c>
      <c r="D40" s="44"/>
      <c r="E40" s="15"/>
      <c r="F40" s="15"/>
      <c r="G40" s="16"/>
      <c r="H40" s="16">
        <v>10.3</v>
      </c>
      <c r="I40" s="16">
        <v>11.85</v>
      </c>
      <c r="J40" s="16">
        <v>10.3</v>
      </c>
      <c r="K40" s="16">
        <v>10.506</v>
      </c>
      <c r="L40" s="16">
        <v>10.815</v>
      </c>
      <c r="M40" s="17"/>
    </row>
    <row r="41" spans="1:13" s="4" customFormat="1" ht="40.5">
      <c r="A41" s="3"/>
      <c r="B41" s="47"/>
      <c r="C41" s="14" t="s">
        <v>73</v>
      </c>
      <c r="D41" s="44"/>
      <c r="E41" s="15"/>
      <c r="F41" s="15"/>
      <c r="G41" s="16"/>
      <c r="H41" s="16">
        <v>10.3</v>
      </c>
      <c r="I41" s="16">
        <v>11.85</v>
      </c>
      <c r="J41" s="16">
        <v>10.3</v>
      </c>
      <c r="K41" s="16">
        <v>10.506</v>
      </c>
      <c r="L41" s="16">
        <v>10.815</v>
      </c>
      <c r="M41" s="17"/>
    </row>
    <row r="42" spans="1:13" s="4" customFormat="1" ht="20.25">
      <c r="A42" s="3"/>
      <c r="B42" s="47"/>
      <c r="C42" s="14" t="s">
        <v>74</v>
      </c>
      <c r="D42" s="44"/>
      <c r="E42" s="15"/>
      <c r="F42" s="15"/>
      <c r="G42" s="16"/>
      <c r="H42" s="16">
        <v>15.45</v>
      </c>
      <c r="I42" s="19">
        <v>17.77</v>
      </c>
      <c r="J42" s="16">
        <v>15.45</v>
      </c>
      <c r="K42" s="16">
        <v>15.759</v>
      </c>
      <c r="L42" s="16">
        <v>16.222999999999999</v>
      </c>
      <c r="M42" s="17"/>
    </row>
    <row r="43" spans="1:13" s="4" customFormat="1" ht="40.5">
      <c r="A43" s="3"/>
      <c r="B43" s="47"/>
      <c r="C43" s="14" t="s">
        <v>75</v>
      </c>
      <c r="D43" s="44"/>
      <c r="E43" s="15"/>
      <c r="F43" s="15"/>
      <c r="G43" s="16"/>
      <c r="H43" s="16">
        <v>20.6</v>
      </c>
      <c r="I43" s="16">
        <v>23.69</v>
      </c>
      <c r="J43" s="16">
        <v>20.6</v>
      </c>
      <c r="K43" s="16">
        <v>21.012</v>
      </c>
      <c r="L43" s="16">
        <v>21.63</v>
      </c>
      <c r="M43" s="17"/>
    </row>
    <row r="44" spans="1:13" s="4" customFormat="1" ht="40.5">
      <c r="A44" s="3"/>
      <c r="B44" s="47"/>
      <c r="C44" s="14" t="s">
        <v>76</v>
      </c>
      <c r="D44" s="44"/>
      <c r="E44" s="15"/>
      <c r="F44" s="15"/>
      <c r="G44" s="16"/>
      <c r="H44" s="16">
        <v>20.6</v>
      </c>
      <c r="I44" s="16">
        <v>23.69</v>
      </c>
      <c r="J44" s="16">
        <v>20.6</v>
      </c>
      <c r="K44" s="16">
        <v>21.012</v>
      </c>
      <c r="L44" s="16">
        <v>21.63</v>
      </c>
      <c r="M44" s="17"/>
    </row>
    <row r="45" spans="1:13" s="4" customFormat="1" ht="40.5">
      <c r="A45" s="3"/>
      <c r="B45" s="47"/>
      <c r="C45" s="15" t="s">
        <v>77</v>
      </c>
      <c r="D45" s="44"/>
      <c r="E45" s="15"/>
      <c r="F45" s="15"/>
      <c r="G45" s="16"/>
      <c r="H45" s="16">
        <v>10.3</v>
      </c>
      <c r="I45" s="16">
        <v>11.85</v>
      </c>
      <c r="J45" s="16">
        <v>10.3</v>
      </c>
      <c r="K45" s="16">
        <v>10.506</v>
      </c>
      <c r="L45" s="16">
        <v>10.815</v>
      </c>
      <c r="M45" s="17"/>
    </row>
    <row r="46" spans="1:13" s="4" customFormat="1" ht="20.25">
      <c r="A46" s="3"/>
      <c r="B46" s="47"/>
      <c r="C46" s="14" t="s">
        <v>78</v>
      </c>
      <c r="D46" s="44"/>
      <c r="E46" s="15"/>
      <c r="F46" s="15"/>
      <c r="G46" s="16"/>
      <c r="H46" s="16">
        <v>10.3</v>
      </c>
      <c r="I46" s="16">
        <v>11.85</v>
      </c>
      <c r="J46" s="16">
        <v>10.3</v>
      </c>
      <c r="K46" s="16">
        <v>10.506</v>
      </c>
      <c r="L46" s="16">
        <v>10.815</v>
      </c>
      <c r="M46" s="17"/>
    </row>
    <row r="47" spans="1:13" s="4" customFormat="1" ht="20.25">
      <c r="A47" s="3"/>
      <c r="B47" s="46"/>
      <c r="C47" s="21" t="s">
        <v>79</v>
      </c>
      <c r="D47" s="44"/>
      <c r="E47" s="15"/>
      <c r="F47" s="15"/>
      <c r="G47" s="16"/>
      <c r="H47" s="16">
        <v>30.9</v>
      </c>
      <c r="I47" s="16">
        <v>35.35</v>
      </c>
      <c r="J47" s="16">
        <v>41.2</v>
      </c>
      <c r="K47" s="16">
        <v>42.024000000000001</v>
      </c>
      <c r="L47" s="16">
        <v>43.26</v>
      </c>
      <c r="M47" s="17"/>
    </row>
    <row r="48" spans="1:13" s="4" customFormat="1" ht="40.5">
      <c r="A48" s="3"/>
      <c r="B48" s="13">
        <v>30</v>
      </c>
      <c r="C48" s="14" t="s">
        <v>54</v>
      </c>
      <c r="D48" s="15" t="s">
        <v>47</v>
      </c>
      <c r="E48" s="15"/>
      <c r="F48" s="15"/>
      <c r="G48" s="16"/>
      <c r="H48" s="16">
        <v>10.3</v>
      </c>
      <c r="I48" s="16">
        <v>11.85</v>
      </c>
      <c r="J48" s="16">
        <v>10.3</v>
      </c>
      <c r="K48" s="16">
        <v>10.506</v>
      </c>
      <c r="L48" s="16">
        <v>10.815</v>
      </c>
      <c r="M48" s="17"/>
    </row>
    <row r="49" spans="1:13" s="4" customFormat="1" ht="60.75">
      <c r="A49" s="3"/>
      <c r="B49" s="13">
        <v>31</v>
      </c>
      <c r="C49" s="14" t="s">
        <v>55</v>
      </c>
      <c r="D49" s="15" t="s">
        <v>48</v>
      </c>
      <c r="E49" s="15"/>
      <c r="F49" s="15"/>
      <c r="G49" s="16"/>
      <c r="H49" s="16">
        <v>10.3</v>
      </c>
      <c r="I49" s="16">
        <v>11.85</v>
      </c>
      <c r="J49" s="16">
        <v>10.3</v>
      </c>
      <c r="K49" s="16">
        <v>10.506</v>
      </c>
      <c r="L49" s="16">
        <v>10.815</v>
      </c>
      <c r="M49" s="17"/>
    </row>
    <row r="50" spans="1:13" s="4" customFormat="1" ht="41.25" thickBot="1">
      <c r="A50" s="3"/>
      <c r="B50" s="22">
        <v>32</v>
      </c>
      <c r="C50" s="23" t="s">
        <v>56</v>
      </c>
      <c r="D50" s="24" t="s">
        <v>49</v>
      </c>
      <c r="E50" s="24"/>
      <c r="F50" s="24"/>
      <c r="G50" s="25"/>
      <c r="H50" s="25">
        <v>20.6</v>
      </c>
      <c r="I50" s="25">
        <v>23.69</v>
      </c>
      <c r="J50" s="25">
        <v>20.6</v>
      </c>
      <c r="K50" s="25">
        <v>21.012</v>
      </c>
      <c r="L50" s="25">
        <v>21.63</v>
      </c>
      <c r="M50" s="26"/>
    </row>
  </sheetData>
  <mergeCells count="19">
    <mergeCell ref="D39:D47"/>
    <mergeCell ref="B28:B29"/>
    <mergeCell ref="B39:B47"/>
    <mergeCell ref="M6:M8"/>
    <mergeCell ref="E6:L6"/>
    <mergeCell ref="C6:C9"/>
    <mergeCell ref="B6:B9"/>
    <mergeCell ref="D14:D15"/>
    <mergeCell ref="F8:F9"/>
    <mergeCell ref="H8:I8"/>
    <mergeCell ref="J8:L8"/>
    <mergeCell ref="E8:E9"/>
    <mergeCell ref="D6:D9"/>
    <mergeCell ref="M28:M29"/>
    <mergeCell ref="E7:L7"/>
    <mergeCell ref="B4:M4"/>
    <mergeCell ref="B5:M5"/>
    <mergeCell ref="B1:M3"/>
    <mergeCell ref="D28:D29"/>
  </mergeCells>
  <pageMargins left="0" right="0" top="0" bottom="0" header="0" footer="0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tds rate chart</vt:lpstr>
      <vt:lpstr>tcs rate chart</vt:lpstr>
      <vt:lpstr>Sheet3</vt:lpstr>
      <vt:lpstr>'tds rate chart'!Print_Area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2016-06-02T06:02:17Z</dcterms:modified>
</cp:coreProperties>
</file>